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XX_PROJEKTY\02_ITI\Změny Strategie ITI\Realokace\OPPPR\"/>
    </mc:Choice>
  </mc:AlternateContent>
  <bookViews>
    <workbookView xWindow="0" yWindow="0" windowWidth="28800" windowHeight="13635"/>
  </bookViews>
  <sheets>
    <sheet name="Finanční plán_OP PPR_ITI" sheetId="2" r:id="rId1"/>
    <sheet name="Indikátory_OP PPR-ITI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E22" i="2"/>
  <c r="C22" i="2"/>
  <c r="E21" i="2"/>
  <c r="C21" i="2"/>
  <c r="E20" i="2"/>
  <c r="E19" i="2"/>
  <c r="C19" i="2"/>
  <c r="E18" i="2"/>
  <c r="E25" i="2" l="1"/>
  <c r="C20" i="2"/>
  <c r="C25" i="2" s="1"/>
  <c r="B25" i="2"/>
  <c r="E8" i="2"/>
  <c r="C8" i="2"/>
  <c r="B7" i="2"/>
  <c r="E7" i="2" s="1"/>
  <c r="B6" i="2"/>
  <c r="E6" i="2" s="1"/>
  <c r="B5" i="2"/>
  <c r="C6" i="2" l="1"/>
  <c r="B12" i="2"/>
  <c r="C5" i="2"/>
  <c r="E5" i="2"/>
  <c r="E12" i="2" s="1"/>
  <c r="C7" i="2"/>
  <c r="C12" i="2" l="1"/>
</calcChain>
</file>

<file path=xl/comments1.xml><?xml version="1.0" encoding="utf-8"?>
<comments xmlns="http://schemas.openxmlformats.org/spreadsheetml/2006/main">
  <authors>
    <author>Kleinwächterová Kristína Mgr. (IPR/SSP)</author>
  </authors>
  <commentLis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Kleinwächterová Kristína Mgr. (IPR/SSP):</t>
        </r>
        <r>
          <rPr>
            <sz val="9"/>
            <color indexed="81"/>
            <rFont val="Tahoma"/>
            <family val="2"/>
            <charset val="238"/>
          </rPr>
          <t xml:space="preserve">
Upraveno na základě finančního plánu projektu P+R Černý most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38"/>
          </rPr>
          <t>Kleinwächterová Kristína Mgr. (IPR/SSP):</t>
        </r>
        <r>
          <rPr>
            <sz val="9"/>
            <color indexed="81"/>
            <rFont val="Tahoma"/>
            <family val="2"/>
            <charset val="238"/>
          </rPr>
          <t xml:space="preserve">
Do roku 2020 vložena částka 100 mil. Kč pro projekty výzvy č. 44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38"/>
          </rPr>
          <t>Kleinwächterová Kristína Mgr. (IPR/SSP):</t>
        </r>
        <r>
          <rPr>
            <sz val="9"/>
            <color indexed="81"/>
            <rFont val="Tahoma"/>
            <family val="2"/>
            <charset val="238"/>
          </rPr>
          <t xml:space="preserve">
Do roku 2021 vložena částka 100 mil. Kč pro projekty výzvy č. 44</t>
        </r>
      </text>
    </comment>
  </commentList>
</comments>
</file>

<file path=xl/sharedStrings.xml><?xml version="1.0" encoding="utf-8"?>
<sst xmlns="http://schemas.openxmlformats.org/spreadsheetml/2006/main" count="89" uniqueCount="59">
  <si>
    <t>SC ITI</t>
  </si>
  <si>
    <t>Opatření ITI</t>
  </si>
  <si>
    <t>Pod-</t>
  </si>
  <si>
    <t>Identifikace programu</t>
  </si>
  <si>
    <t>Identifikace indikátorů</t>
  </si>
  <si>
    <t>Hodnoty indikátorů</t>
  </si>
  <si>
    <t>opatření ITI</t>
  </si>
  <si>
    <t>Program</t>
  </si>
  <si>
    <t>PO</t>
  </si>
  <si>
    <t>IP</t>
  </si>
  <si>
    <t>SC</t>
  </si>
  <si>
    <t>Kód NČI2014+</t>
  </si>
  <si>
    <t>Název indikátoru</t>
  </si>
  <si>
    <t>Měrná jednotka</t>
  </si>
  <si>
    <t>Výstup/výsledek</t>
  </si>
  <si>
    <t>Výchozí hodnota</t>
  </si>
  <si>
    <t>Datum výchozí hodnoty</t>
  </si>
  <si>
    <t>Milník 2018</t>
  </si>
  <si>
    <t>Cílová hodnota</t>
  </si>
  <si>
    <t>Datum cílové hodnoty</t>
  </si>
  <si>
    <t>Odůvodnění, jakým způsobem byly hodnoty stanoveny</t>
  </si>
  <si>
    <t>–</t>
  </si>
  <si>
    <t>OPPPR</t>
  </si>
  <si>
    <t>Počet vytvořených parkovacích míst</t>
  </si>
  <si>
    <t>parkovací místa</t>
  </si>
  <si>
    <t>výstup</t>
  </si>
  <si>
    <t>žadatel/příjemce</t>
  </si>
  <si>
    <t>Délka nových</t>
  </si>
  <si>
    <t>km</t>
  </si>
  <si>
    <t>podélných dělících preferenčních opatření</t>
  </si>
  <si>
    <t>Počet zařízení a služeb pro řízení dopravy</t>
  </si>
  <si>
    <t>ks</t>
  </si>
  <si>
    <r>
      <t xml:space="preserve">400 </t>
    </r>
    <r>
      <rPr>
        <sz val="7"/>
        <color theme="1"/>
        <rFont val="UnitPro"/>
        <family val="2"/>
      </rPr>
      <t xml:space="preserve"> 40</t>
    </r>
  </si>
  <si>
    <r>
      <t xml:space="preserve">880 </t>
    </r>
    <r>
      <rPr>
        <sz val="7"/>
        <color rgb="FF000000"/>
        <rFont val="UnitPro"/>
        <family val="2"/>
      </rPr>
      <t xml:space="preserve"> 850</t>
    </r>
  </si>
  <si>
    <r>
      <t xml:space="preserve">13 </t>
    </r>
    <r>
      <rPr>
        <sz val="7"/>
        <color theme="1"/>
        <rFont val="UnitPro"/>
        <family val="2"/>
      </rPr>
      <t xml:space="preserve"> 12</t>
    </r>
  </si>
  <si>
    <t>podpora</t>
  </si>
  <si>
    <t>vlastní zdroje příjemce</t>
  </si>
  <si>
    <t>rok</t>
  </si>
  <si>
    <t>CZV (100 %)</t>
  </si>
  <si>
    <t>soukromé (0%)</t>
  </si>
  <si>
    <t>celkem za období</t>
  </si>
  <si>
    <t>ERDF (50 %)</t>
  </si>
  <si>
    <t>národní veřejné zdroje</t>
  </si>
  <si>
    <t>národní  zdroje (50 %)</t>
  </si>
  <si>
    <t>Aktuální finanční plán Strategie ITI (SC 2.2 OPPPR)</t>
  </si>
  <si>
    <t>Návrh na úpravu finančního plánu Strategie ITI (SC 2.2 OPPPR)</t>
  </si>
  <si>
    <t>Počet cestujících pražské integrované dopravy (pouze na území města)</t>
  </si>
  <si>
    <t>mil. osob/rok</t>
  </si>
  <si>
    <t>výsledek</t>
  </si>
  <si>
    <t>statistika, Ročenka dopravy Praha</t>
  </si>
  <si>
    <t>Počet vozidel</t>
  </si>
  <si>
    <t>vozidla/rok</t>
  </si>
  <si>
    <t>parkujících na P+R</t>
  </si>
  <si>
    <r>
      <t>1300000</t>
    </r>
    <r>
      <rPr>
        <sz val="7"/>
        <color rgb="FF000000"/>
        <rFont val="UnitPro"/>
        <family val="2"/>
      </rPr>
      <t xml:space="preserve">           1 120 422</t>
    </r>
  </si>
  <si>
    <t>Úspora nafty v provozu městské autobusové dopravy</t>
  </si>
  <si>
    <t>litr/rok</t>
  </si>
  <si>
    <t>výsledek/interní</t>
  </si>
  <si>
    <t>Hodnota úspory času ve veřejné dopravě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</si>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</sst>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7"/>
      <color rgb="FFFFFFFF"/>
      <name val="UnitPro-Medi"/>
      <family val="2"/>
    </font>
    <font>
      <sz val="7"/>
      <color rgb="FFFFFFFF"/>
      <name val="UnitPro"/>
      <family val="2"/>
    </font>
    <font>
      <sz val="7"/>
      <color theme="1"/>
      <name val="UnitPro"/>
      <family val="2"/>
    </font>
    <font>
      <strike/>
      <sz val="7"/>
      <color theme="1"/>
      <name val="UnitPro"/>
      <family val="2"/>
    </font>
    <font>
      <sz val="7"/>
      <color rgb="FF000000"/>
      <name val="UnitPro"/>
      <family val="2"/>
    </font>
    <font>
      <sz val="12"/>
      <color theme="1"/>
      <name val="Times New Roman"/>
      <family val="1"/>
      <charset val="238"/>
    </font>
    <font>
      <strike/>
      <sz val="7"/>
      <color rgb="FF000000"/>
      <name val="UnitPro"/>
      <family val="2"/>
    </font>
    <font>
      <sz val="11"/>
      <color theme="1"/>
      <name val="UnitPro"/>
      <family val="2"/>
    </font>
    <font>
      <b/>
      <sz val="11"/>
      <color theme="1"/>
      <name val="UnitPro-Thin"/>
      <family val="2"/>
    </font>
    <font>
      <sz val="11"/>
      <color theme="1"/>
      <name val="UnitPro-Thin"/>
      <family val="2"/>
    </font>
    <font>
      <sz val="11"/>
      <color rgb="FF000000"/>
      <name val="UnitPro-Thin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7"/>
      <name val="UnitPro"/>
      <family val="2"/>
    </font>
  </fonts>
  <fills count="4">
    <fill>
      <patternFill patternType="none"/>
    </fill>
    <fill>
      <patternFill patternType="gray125"/>
    </fill>
    <fill>
      <patternFill patternType="solid">
        <fgColor rgb="FF939598"/>
        <bgColor indexed="64"/>
      </patternFill>
    </fill>
    <fill>
      <patternFill patternType="solid">
        <fgColor rgb="FFF7979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4">
    <xf numFmtId="0" fontId="0" fillId="0" borderId="0" xfId="0"/>
    <xf numFmtId="0" fontId="1" fillId="2" borderId="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" fontId="3" fillId="3" borderId="7" xfId="0" applyNumberFormat="1" applyFont="1" applyFill="1" applyBorder="1" applyAlignment="1">
      <alignment horizontal="center" vertical="center" wrapText="1"/>
    </xf>
    <xf numFmtId="14" fontId="3" fillId="3" borderId="9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6" fontId="3" fillId="3" borderId="9" xfId="0" applyNumberFormat="1" applyFont="1" applyFill="1" applyBorder="1" applyAlignment="1">
      <alignment horizontal="center" vertical="center" wrapText="1"/>
    </xf>
    <xf numFmtId="14" fontId="3" fillId="3" borderId="1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 vertical="top" wrapText="1"/>
    </xf>
    <xf numFmtId="0" fontId="7" fillId="3" borderId="1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16" fontId="3" fillId="3" borderId="7" xfId="0" applyNumberFormat="1" applyFont="1" applyFill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9" fillId="0" borderId="19" xfId="0" applyFont="1" applyBorder="1"/>
    <xf numFmtId="0" fontId="10" fillId="0" borderId="18" xfId="0" applyFont="1" applyBorder="1"/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/>
    <xf numFmtId="16" fontId="9" fillId="0" borderId="15" xfId="0" applyNumberFormat="1" applyFont="1" applyBorder="1"/>
    <xf numFmtId="0" fontId="9" fillId="0" borderId="27" xfId="0" applyFont="1" applyBorder="1" applyAlignment="1">
      <alignment horizontal="center"/>
    </xf>
    <xf numFmtId="4" fontId="11" fillId="0" borderId="19" xfId="0" applyNumberFormat="1" applyFont="1" applyBorder="1" applyAlignment="1">
      <alignment horizontal="right" vertical="center"/>
    </xf>
    <xf numFmtId="4" fontId="10" fillId="0" borderId="19" xfId="0" applyNumberFormat="1" applyFont="1" applyBorder="1"/>
    <xf numFmtId="4" fontId="9" fillId="0" borderId="26" xfId="0" applyNumberFormat="1" applyFont="1" applyBorder="1"/>
    <xf numFmtId="4" fontId="9" fillId="0" borderId="19" xfId="0" applyNumberFormat="1" applyFont="1" applyBorder="1"/>
    <xf numFmtId="4" fontId="10" fillId="0" borderId="19" xfId="0" applyNumberFormat="1" applyFont="1" applyBorder="1" applyAlignment="1">
      <alignment horizontal="right"/>
    </xf>
    <xf numFmtId="4" fontId="0" fillId="0" borderId="0" xfId="0" applyNumberFormat="1"/>
    <xf numFmtId="3" fontId="3" fillId="3" borderId="9" xfId="0" applyNumberFormat="1" applyFont="1" applyFill="1" applyBorder="1" applyAlignment="1">
      <alignment horizontal="center" vertical="center" wrapText="1"/>
    </xf>
    <xf numFmtId="3" fontId="5" fillId="3" borderId="13" xfId="0" applyNumberFormat="1" applyFont="1" applyFill="1" applyBorder="1" applyAlignment="1">
      <alignment horizontal="center" vertical="center" wrapText="1"/>
    </xf>
    <xf numFmtId="0" fontId="15" fillId="3" borderId="9" xfId="1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3" fontId="3" fillId="3" borderId="16" xfId="0" applyNumberFormat="1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3" fontId="7" fillId="3" borderId="17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14" fontId="3" fillId="3" borderId="28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4" fontId="3" fillId="3" borderId="16" xfId="0" applyNumberFormat="1" applyFont="1" applyFill="1" applyBorder="1" applyAlignment="1">
      <alignment horizontal="center" vertical="center" wrapText="1"/>
    </xf>
    <xf numFmtId="14" fontId="3" fillId="3" borderId="8" xfId="0" applyNumberFormat="1" applyFont="1" applyFill="1" applyBorder="1" applyAlignment="1">
      <alignment horizontal="center" vertical="center" wrapText="1"/>
    </xf>
    <xf numFmtId="16" fontId="3" fillId="3" borderId="16" xfId="0" applyNumberFormat="1" applyFont="1" applyFill="1" applyBorder="1" applyAlignment="1">
      <alignment horizontal="center" vertical="center" wrapText="1"/>
    </xf>
    <xf numFmtId="16" fontId="3" fillId="3" borderId="8" xfId="0" applyNumberFormat="1" applyFont="1" applyFill="1" applyBorder="1" applyAlignment="1">
      <alignment horizontal="center" vertical="center" wrapText="1"/>
    </xf>
    <xf numFmtId="16" fontId="3" fillId="3" borderId="15" xfId="0" applyNumberFormat="1" applyFont="1" applyFill="1" applyBorder="1" applyAlignment="1">
      <alignment horizontal="center" vertical="center" wrapText="1"/>
    </xf>
    <xf numFmtId="16" fontId="3" fillId="3" borderId="7" xfId="0" applyNumberFormat="1" applyFont="1" applyFill="1" applyBorder="1" applyAlignment="1">
      <alignment horizontal="center" vertical="center" wrapText="1"/>
    </xf>
    <xf numFmtId="14" fontId="3" fillId="3" borderId="17" xfId="0" applyNumberFormat="1" applyFont="1" applyFill="1" applyBorder="1" applyAlignment="1">
      <alignment horizontal="center" vertical="center" wrapText="1"/>
    </xf>
    <xf numFmtId="0" fontId="0" fillId="0" borderId="11" xfId="0" applyBorder="1" applyAlignment="1"/>
    <xf numFmtId="0" fontId="4" fillId="3" borderId="1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/>
    <xf numFmtId="0" fontId="0" fillId="0" borderId="6" xfId="0" applyBorder="1" applyAlignment="1"/>
    <xf numFmtId="16" fontId="4" fillId="3" borderId="7" xfId="0" applyNumberFormat="1" applyFont="1" applyFill="1" applyBorder="1" applyAlignment="1">
      <alignment horizontal="center" vertical="center" wrapText="1"/>
    </xf>
    <xf numFmtId="14" fontId="4" fillId="3" borderId="9" xfId="0" applyNumberFormat="1" applyFont="1" applyFill="1" applyBorder="1" applyAlignment="1">
      <alignment horizontal="center" vertical="center" wrapText="1"/>
    </xf>
    <xf numFmtId="16" fontId="4" fillId="3" borderId="9" xfId="0" applyNumberFormat="1" applyFont="1" applyFill="1" applyBorder="1" applyAlignment="1">
      <alignment horizontal="center" vertical="center" wrapText="1"/>
    </xf>
    <xf numFmtId="3" fontId="7" fillId="3" borderId="13" xfId="0" applyNumberFormat="1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B38" sqref="B38"/>
    </sheetView>
  </sheetViews>
  <sheetFormatPr defaultRowHeight="15" x14ac:dyDescent="0.25"/>
  <cols>
    <col min="1" max="1" width="19.7109375" customWidth="1"/>
    <col min="2" max="2" width="15.5703125" customWidth="1"/>
    <col min="3" max="3" width="16.5703125" customWidth="1"/>
    <col min="4" max="4" width="21.42578125" customWidth="1"/>
    <col min="5" max="5" width="21.7109375" customWidth="1"/>
    <col min="6" max="6" width="14.42578125" customWidth="1"/>
    <col min="8" max="8" width="15.5703125" customWidth="1"/>
    <col min="9" max="9" width="12.7109375" customWidth="1"/>
  </cols>
  <sheetData>
    <row r="1" spans="1:8" ht="15.75" thickBot="1" x14ac:dyDescent="0.3">
      <c r="A1" s="19" t="s">
        <v>44</v>
      </c>
    </row>
    <row r="2" spans="1:8" ht="15.75" thickBot="1" x14ac:dyDescent="0.3">
      <c r="A2" s="21"/>
      <c r="B2" s="31"/>
      <c r="C2" s="38" t="s">
        <v>35</v>
      </c>
      <c r="D2" s="39"/>
      <c r="E2" s="40" t="s">
        <v>36</v>
      </c>
      <c r="F2" s="41"/>
    </row>
    <row r="3" spans="1:8" ht="15.75" thickBot="1" x14ac:dyDescent="0.3">
      <c r="A3" s="20" t="s">
        <v>37</v>
      </c>
      <c r="B3" s="32" t="s">
        <v>38</v>
      </c>
      <c r="C3" s="32" t="s">
        <v>41</v>
      </c>
      <c r="D3" s="32" t="s">
        <v>42</v>
      </c>
      <c r="E3" s="26" t="s">
        <v>43</v>
      </c>
      <c r="F3" s="27" t="s">
        <v>39</v>
      </c>
    </row>
    <row r="4" spans="1:8" ht="15.75" thickBot="1" x14ac:dyDescent="0.3">
      <c r="A4" s="22">
        <v>2016</v>
      </c>
      <c r="B4" s="30">
        <v>0</v>
      </c>
      <c r="C4" s="30">
        <v>0</v>
      </c>
      <c r="D4" s="30">
        <v>0</v>
      </c>
      <c r="E4" s="30">
        <v>0</v>
      </c>
      <c r="F4" s="33">
        <v>0</v>
      </c>
    </row>
    <row r="5" spans="1:8" ht="15.75" thickBot="1" x14ac:dyDescent="0.3">
      <c r="A5" s="23">
        <v>2017</v>
      </c>
      <c r="B5" s="29">
        <f>135220+67610</f>
        <v>202830</v>
      </c>
      <c r="C5" s="29">
        <f>B5*50%</f>
        <v>101415</v>
      </c>
      <c r="D5" s="30">
        <v>0</v>
      </c>
      <c r="E5" s="29">
        <f>B5*50%</f>
        <v>101415</v>
      </c>
      <c r="F5" s="33">
        <v>0</v>
      </c>
    </row>
    <row r="6" spans="1:8" ht="15.75" thickBot="1" x14ac:dyDescent="0.3">
      <c r="A6" s="24">
        <v>2018</v>
      </c>
      <c r="B6" s="29">
        <f>135220+121000</f>
        <v>256220</v>
      </c>
      <c r="C6" s="29">
        <f>B6*50%</f>
        <v>128110</v>
      </c>
      <c r="D6" s="30">
        <v>0</v>
      </c>
      <c r="E6" s="29">
        <f>B6*50%</f>
        <v>128110</v>
      </c>
      <c r="F6" s="33">
        <v>0</v>
      </c>
    </row>
    <row r="7" spans="1:8" ht="15.75" thickBot="1" x14ac:dyDescent="0.3">
      <c r="A7" s="22">
        <v>2019</v>
      </c>
      <c r="B7" s="29">
        <f>135220+121000</f>
        <v>256220</v>
      </c>
      <c r="C7" s="30">
        <f>B7*50%</f>
        <v>128110</v>
      </c>
      <c r="D7" s="30">
        <v>0</v>
      </c>
      <c r="E7" s="30">
        <f>B7*50%</f>
        <v>128110</v>
      </c>
      <c r="F7" s="33">
        <v>0</v>
      </c>
    </row>
    <row r="8" spans="1:8" ht="15.75" thickBot="1" x14ac:dyDescent="0.3">
      <c r="A8" s="23">
        <v>2020</v>
      </c>
      <c r="B8" s="30">
        <v>202830</v>
      </c>
      <c r="C8" s="30">
        <f>B8*50%</f>
        <v>101415</v>
      </c>
      <c r="D8" s="30">
        <v>0</v>
      </c>
      <c r="E8" s="30">
        <f>B8*50%</f>
        <v>101415</v>
      </c>
      <c r="F8" s="33">
        <v>0</v>
      </c>
    </row>
    <row r="9" spans="1:8" ht="15.75" thickBot="1" x14ac:dyDescent="0.3">
      <c r="A9" s="23">
        <v>2021</v>
      </c>
      <c r="B9" s="30">
        <v>0</v>
      </c>
      <c r="C9" s="30">
        <v>0</v>
      </c>
      <c r="D9" s="30">
        <v>0</v>
      </c>
      <c r="E9" s="30">
        <v>0</v>
      </c>
      <c r="F9" s="33">
        <v>0</v>
      </c>
    </row>
    <row r="10" spans="1:8" s="18" customFormat="1" ht="15.75" thickBot="1" x14ac:dyDescent="0.3">
      <c r="A10" s="25">
        <v>2022</v>
      </c>
      <c r="B10" s="30">
        <v>0</v>
      </c>
      <c r="C10" s="30">
        <v>0</v>
      </c>
      <c r="D10" s="30">
        <v>0</v>
      </c>
      <c r="E10" s="30">
        <v>0</v>
      </c>
      <c r="F10" s="33">
        <v>0</v>
      </c>
    </row>
    <row r="11" spans="1:8" ht="15.75" thickBot="1" x14ac:dyDescent="0.3">
      <c r="A11" s="25">
        <v>2023</v>
      </c>
      <c r="B11" s="30">
        <v>0</v>
      </c>
      <c r="C11" s="30">
        <v>0</v>
      </c>
      <c r="D11" s="30">
        <v>0</v>
      </c>
      <c r="E11" s="30">
        <v>0</v>
      </c>
      <c r="F11" s="33">
        <v>0</v>
      </c>
    </row>
    <row r="12" spans="1:8" ht="15.75" thickBot="1" x14ac:dyDescent="0.3">
      <c r="A12" s="28" t="s">
        <v>40</v>
      </c>
      <c r="B12" s="32">
        <f>SUM(B4:B11)</f>
        <v>918100</v>
      </c>
      <c r="C12" s="32">
        <f>SUM(C4:C11)</f>
        <v>459050</v>
      </c>
      <c r="D12" s="30">
        <v>0</v>
      </c>
      <c r="E12" s="32">
        <f>SUM(E4:E11)</f>
        <v>459050</v>
      </c>
      <c r="F12" s="33">
        <v>0</v>
      </c>
      <c r="H12" s="34"/>
    </row>
    <row r="13" spans="1:8" x14ac:dyDescent="0.25">
      <c r="H13" s="34"/>
    </row>
    <row r="14" spans="1:8" ht="15.75" thickBot="1" x14ac:dyDescent="0.3">
      <c r="A14" s="19" t="s">
        <v>45</v>
      </c>
    </row>
    <row r="15" spans="1:8" ht="15.75" thickBot="1" x14ac:dyDescent="0.3">
      <c r="A15" s="21"/>
      <c r="B15" s="31"/>
      <c r="C15" s="38" t="s">
        <v>35</v>
      </c>
      <c r="D15" s="39"/>
      <c r="E15" s="40" t="s">
        <v>36</v>
      </c>
      <c r="F15" s="41"/>
      <c r="H15" s="34">
        <f>B12-B25</f>
        <v>394188.94700000004</v>
      </c>
    </row>
    <row r="16" spans="1:8" ht="15.75" thickBot="1" x14ac:dyDescent="0.3">
      <c r="A16" s="20" t="s">
        <v>37</v>
      </c>
      <c r="B16" s="32" t="s">
        <v>38</v>
      </c>
      <c r="C16" s="32" t="s">
        <v>41</v>
      </c>
      <c r="D16" s="32" t="s">
        <v>42</v>
      </c>
      <c r="E16" s="26" t="s">
        <v>43</v>
      </c>
      <c r="F16" s="27" t="s">
        <v>39</v>
      </c>
    </row>
    <row r="17" spans="1:6" ht="15.75" thickBot="1" x14ac:dyDescent="0.3">
      <c r="A17" s="22">
        <v>2016</v>
      </c>
      <c r="B17" s="30">
        <v>0</v>
      </c>
      <c r="C17" s="30">
        <v>0</v>
      </c>
      <c r="D17" s="30">
        <v>0</v>
      </c>
      <c r="E17" s="30">
        <v>0</v>
      </c>
      <c r="F17" s="33">
        <v>0</v>
      </c>
    </row>
    <row r="18" spans="1:6" ht="15.75" thickBot="1" x14ac:dyDescent="0.3">
      <c r="A18" s="23">
        <v>2017</v>
      </c>
      <c r="B18" s="29">
        <v>0</v>
      </c>
      <c r="C18" s="29">
        <v>0</v>
      </c>
      <c r="D18" s="30">
        <v>0</v>
      </c>
      <c r="E18" s="29">
        <f>B18*50%</f>
        <v>0</v>
      </c>
      <c r="F18" s="33">
        <v>0</v>
      </c>
    </row>
    <row r="19" spans="1:6" ht="15.75" thickBot="1" x14ac:dyDescent="0.3">
      <c r="A19" s="24">
        <v>2018</v>
      </c>
      <c r="B19" s="29">
        <v>32391.103999999999</v>
      </c>
      <c r="C19" s="29">
        <f>B19*50%</f>
        <v>16195.552</v>
      </c>
      <c r="D19" s="30">
        <v>0</v>
      </c>
      <c r="E19" s="29">
        <f>B19*50%</f>
        <v>16195.552</v>
      </c>
      <c r="F19" s="33">
        <v>0</v>
      </c>
    </row>
    <row r="20" spans="1:6" ht="15.75" thickBot="1" x14ac:dyDescent="0.3">
      <c r="A20" s="22">
        <v>2019</v>
      </c>
      <c r="B20" s="29">
        <v>11336.55</v>
      </c>
      <c r="C20" s="30">
        <f>B20*50%</f>
        <v>5668.2749999999996</v>
      </c>
      <c r="D20" s="30">
        <v>0</v>
      </c>
      <c r="E20" s="30">
        <f>B20*50%</f>
        <v>5668.2749999999996</v>
      </c>
      <c r="F20" s="33">
        <v>0</v>
      </c>
    </row>
    <row r="21" spans="1:6" ht="15.75" thickBot="1" x14ac:dyDescent="0.3">
      <c r="A21" s="23">
        <v>2020</v>
      </c>
      <c r="B21" s="30">
        <v>222043.40549999999</v>
      </c>
      <c r="C21" s="30">
        <f>B21*50%</f>
        <v>111021.70275</v>
      </c>
      <c r="D21" s="30">
        <v>0</v>
      </c>
      <c r="E21" s="30">
        <f>B21*50%</f>
        <v>111021.70275</v>
      </c>
      <c r="F21" s="33">
        <v>0</v>
      </c>
    </row>
    <row r="22" spans="1:6" ht="15.75" thickBot="1" x14ac:dyDescent="0.3">
      <c r="A22" s="23">
        <v>2021</v>
      </c>
      <c r="B22" s="30">
        <v>258139.99350000001</v>
      </c>
      <c r="C22" s="30">
        <f>B22*50%</f>
        <v>129069.99675000001</v>
      </c>
      <c r="D22" s="30">
        <v>0</v>
      </c>
      <c r="E22" s="30">
        <f>B22*50%</f>
        <v>129069.99675000001</v>
      </c>
      <c r="F22" s="33">
        <v>0</v>
      </c>
    </row>
    <row r="23" spans="1:6" ht="15.75" thickBot="1" x14ac:dyDescent="0.3">
      <c r="A23" s="25">
        <v>2022</v>
      </c>
      <c r="B23" s="30">
        <v>0</v>
      </c>
      <c r="C23" s="30">
        <v>0</v>
      </c>
      <c r="D23" s="30">
        <v>0</v>
      </c>
      <c r="E23" s="30">
        <v>0</v>
      </c>
      <c r="F23" s="33">
        <v>0</v>
      </c>
    </row>
    <row r="24" spans="1:6" ht="15.75" thickBot="1" x14ac:dyDescent="0.3">
      <c r="A24" s="25">
        <v>2023</v>
      </c>
      <c r="B24" s="30">
        <v>0</v>
      </c>
      <c r="C24" s="30">
        <v>0</v>
      </c>
      <c r="D24" s="30">
        <v>0</v>
      </c>
      <c r="E24" s="30">
        <v>0</v>
      </c>
      <c r="F24" s="33">
        <v>0</v>
      </c>
    </row>
    <row r="25" spans="1:6" ht="15.75" thickBot="1" x14ac:dyDescent="0.3">
      <c r="A25" s="28" t="s">
        <v>40</v>
      </c>
      <c r="B25" s="32">
        <f>SUM(B17:B24)</f>
        <v>523911.05299999996</v>
      </c>
      <c r="C25" s="32">
        <f>SUM(C17:C24)</f>
        <v>261955.52649999998</v>
      </c>
      <c r="D25" s="30">
        <v>0</v>
      </c>
      <c r="E25" s="32">
        <f>SUM(E17:E24)</f>
        <v>261955.52649999998</v>
      </c>
      <c r="F25" s="33">
        <v>0</v>
      </c>
    </row>
    <row r="27" spans="1:6" x14ac:dyDescent="0.25">
      <c r="B27" s="34"/>
    </row>
  </sheetData>
  <mergeCells count="4">
    <mergeCell ref="C2:D2"/>
    <mergeCell ref="E2:F2"/>
    <mergeCell ref="C15:D15"/>
    <mergeCell ref="E15:F15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workbookViewId="0">
      <selection activeCell="N22" sqref="N22"/>
    </sheetView>
  </sheetViews>
  <sheetFormatPr defaultRowHeight="15" x14ac:dyDescent="0.25"/>
  <cols>
    <col min="1" max="1" width="7.28515625" customWidth="1"/>
    <col min="2" max="2" width="8.140625" customWidth="1"/>
    <col min="4" max="4" width="8.28515625" customWidth="1"/>
    <col min="5" max="5" width="8.7109375" customWidth="1"/>
    <col min="6" max="6" width="8.28515625" customWidth="1"/>
    <col min="7" max="7" width="8.140625" customWidth="1"/>
    <col min="17" max="17" width="10.85546875" customWidth="1"/>
  </cols>
  <sheetData>
    <row r="1" spans="1:22" ht="15.75" thickBot="1" x14ac:dyDescent="0.3">
      <c r="A1" s="60" t="s">
        <v>0</v>
      </c>
      <c r="B1" s="62" t="s">
        <v>1</v>
      </c>
      <c r="C1" s="1" t="s">
        <v>2</v>
      </c>
      <c r="D1" s="64" t="s">
        <v>3</v>
      </c>
      <c r="E1" s="65"/>
      <c r="F1" s="65"/>
      <c r="G1" s="66"/>
      <c r="H1" s="64" t="s">
        <v>4</v>
      </c>
      <c r="I1" s="65"/>
      <c r="J1" s="65"/>
      <c r="K1" s="66"/>
      <c r="L1" s="64" t="s">
        <v>5</v>
      </c>
      <c r="M1" s="65"/>
      <c r="N1" s="65"/>
      <c r="O1" s="67"/>
      <c r="P1" s="68"/>
      <c r="Q1" s="69"/>
    </row>
    <row r="2" spans="1:22" ht="36.75" thickBot="1" x14ac:dyDescent="0.3">
      <c r="A2" s="61"/>
      <c r="B2" s="63"/>
      <c r="C2" s="2" t="s">
        <v>6</v>
      </c>
      <c r="D2" s="2" t="s">
        <v>7</v>
      </c>
      <c r="E2" s="2" t="s">
        <v>8</v>
      </c>
      <c r="F2" s="2" t="s">
        <v>9</v>
      </c>
      <c r="G2" s="2" t="s">
        <v>10</v>
      </c>
      <c r="H2" s="2" t="s">
        <v>11</v>
      </c>
      <c r="I2" s="2" t="s">
        <v>12</v>
      </c>
      <c r="J2" s="2" t="s">
        <v>13</v>
      </c>
      <c r="K2" s="2" t="s">
        <v>14</v>
      </c>
      <c r="L2" s="2" t="s">
        <v>15</v>
      </c>
      <c r="M2" s="2" t="s">
        <v>16</v>
      </c>
      <c r="N2" s="3" t="s">
        <v>17</v>
      </c>
      <c r="O2" s="4" t="s">
        <v>18</v>
      </c>
      <c r="P2" s="4" t="s">
        <v>19</v>
      </c>
      <c r="Q2" s="5" t="s">
        <v>20</v>
      </c>
    </row>
    <row r="3" spans="1:22" ht="42.75" customHeight="1" thickBot="1" x14ac:dyDescent="0.3">
      <c r="A3" s="6">
        <v>42736</v>
      </c>
      <c r="B3" s="7">
        <v>37257</v>
      </c>
      <c r="C3" s="8" t="s">
        <v>21</v>
      </c>
      <c r="D3" s="8" t="s">
        <v>22</v>
      </c>
      <c r="E3" s="8">
        <v>2</v>
      </c>
      <c r="F3" s="9">
        <v>42768</v>
      </c>
      <c r="G3" s="9">
        <v>42768</v>
      </c>
      <c r="H3" s="8">
        <v>74001</v>
      </c>
      <c r="I3" s="8" t="s">
        <v>23</v>
      </c>
      <c r="J3" s="8" t="s">
        <v>24</v>
      </c>
      <c r="K3" s="8" t="s">
        <v>25</v>
      </c>
      <c r="L3" s="8">
        <v>0</v>
      </c>
      <c r="M3" s="8">
        <v>2015</v>
      </c>
      <c r="N3" s="8">
        <v>0</v>
      </c>
      <c r="O3" s="15" t="s">
        <v>33</v>
      </c>
      <c r="P3" s="10">
        <v>45291</v>
      </c>
      <c r="Q3" s="10" t="s">
        <v>26</v>
      </c>
      <c r="V3" s="11"/>
    </row>
    <row r="4" spans="1:22" s="18" customFormat="1" ht="69" customHeight="1" thickBot="1" x14ac:dyDescent="0.3">
      <c r="A4" s="17">
        <v>42736</v>
      </c>
      <c r="B4" s="7">
        <v>37257</v>
      </c>
      <c r="C4" s="8" t="s">
        <v>21</v>
      </c>
      <c r="D4" s="8" t="s">
        <v>22</v>
      </c>
      <c r="E4" s="8">
        <v>2</v>
      </c>
      <c r="F4" s="9">
        <v>42768</v>
      </c>
      <c r="G4" s="9">
        <v>42768</v>
      </c>
      <c r="H4" s="8">
        <v>74515</v>
      </c>
      <c r="I4" s="8" t="s">
        <v>46</v>
      </c>
      <c r="J4" s="8" t="s">
        <v>47</v>
      </c>
      <c r="K4" s="8" t="s">
        <v>48</v>
      </c>
      <c r="L4" s="35">
        <v>1252</v>
      </c>
      <c r="M4" s="8">
        <v>2014</v>
      </c>
      <c r="N4" s="8"/>
      <c r="O4" s="36">
        <v>1275</v>
      </c>
      <c r="P4" s="7">
        <v>45291</v>
      </c>
      <c r="Q4" s="7" t="s">
        <v>49</v>
      </c>
      <c r="V4" s="11"/>
    </row>
    <row r="5" spans="1:22" s="18" customFormat="1" ht="42.75" customHeight="1" x14ac:dyDescent="0.25">
      <c r="A5" s="54">
        <v>42736</v>
      </c>
      <c r="B5" s="50">
        <v>37257</v>
      </c>
      <c r="C5" s="44" t="s">
        <v>21</v>
      </c>
      <c r="D5" s="44" t="s">
        <v>22</v>
      </c>
      <c r="E5" s="44">
        <v>2</v>
      </c>
      <c r="F5" s="52">
        <v>42768</v>
      </c>
      <c r="G5" s="52">
        <v>42768</v>
      </c>
      <c r="H5" s="44">
        <v>74010</v>
      </c>
      <c r="I5" s="12" t="s">
        <v>50</v>
      </c>
      <c r="J5" s="44" t="s">
        <v>51</v>
      </c>
      <c r="K5" s="44" t="s">
        <v>48</v>
      </c>
      <c r="L5" s="42">
        <v>870844</v>
      </c>
      <c r="M5" s="44">
        <v>2014</v>
      </c>
      <c r="N5" s="13"/>
      <c r="O5" s="46" t="s">
        <v>53</v>
      </c>
      <c r="P5" s="48">
        <v>45291</v>
      </c>
      <c r="Q5" s="50" t="s">
        <v>49</v>
      </c>
      <c r="V5" s="11"/>
    </row>
    <row r="6" spans="1:22" s="18" customFormat="1" ht="42.75" customHeight="1" thickBot="1" x14ac:dyDescent="0.3">
      <c r="A6" s="55"/>
      <c r="B6" s="51"/>
      <c r="C6" s="45"/>
      <c r="D6" s="45"/>
      <c r="E6" s="45"/>
      <c r="F6" s="53"/>
      <c r="G6" s="53"/>
      <c r="H6" s="45"/>
      <c r="I6" s="37" t="s">
        <v>52</v>
      </c>
      <c r="J6" s="45"/>
      <c r="K6" s="45"/>
      <c r="L6" s="43"/>
      <c r="M6" s="45"/>
      <c r="N6" s="14">
        <v>429156</v>
      </c>
      <c r="O6" s="47"/>
      <c r="P6" s="49"/>
      <c r="Q6" s="51"/>
      <c r="V6" s="11"/>
    </row>
    <row r="7" spans="1:22" ht="15.75" x14ac:dyDescent="0.25">
      <c r="A7" s="54">
        <v>42767</v>
      </c>
      <c r="B7" s="50">
        <v>37288</v>
      </c>
      <c r="C7" s="44" t="s">
        <v>21</v>
      </c>
      <c r="D7" s="44" t="s">
        <v>22</v>
      </c>
      <c r="E7" s="44">
        <v>2</v>
      </c>
      <c r="F7" s="52">
        <v>42768</v>
      </c>
      <c r="G7" s="52">
        <v>42768</v>
      </c>
      <c r="H7" s="44">
        <v>74901</v>
      </c>
      <c r="I7" s="12" t="s">
        <v>27</v>
      </c>
      <c r="J7" s="44" t="s">
        <v>28</v>
      </c>
      <c r="K7" s="44" t="s">
        <v>25</v>
      </c>
      <c r="L7" s="44">
        <v>0</v>
      </c>
      <c r="M7" s="44">
        <v>2015</v>
      </c>
      <c r="N7" s="13"/>
      <c r="O7" s="58" t="s">
        <v>34</v>
      </c>
      <c r="P7" s="56">
        <v>45291</v>
      </c>
      <c r="Q7" s="56" t="s">
        <v>26</v>
      </c>
      <c r="V7" s="11"/>
    </row>
    <row r="8" spans="1:22" ht="42" customHeight="1" thickBot="1" x14ac:dyDescent="0.3">
      <c r="A8" s="55"/>
      <c r="B8" s="51"/>
      <c r="C8" s="45"/>
      <c r="D8" s="45"/>
      <c r="E8" s="45"/>
      <c r="F8" s="53"/>
      <c r="G8" s="53"/>
      <c r="H8" s="45"/>
      <c r="I8" s="8" t="s">
        <v>29</v>
      </c>
      <c r="J8" s="45"/>
      <c r="K8" s="45"/>
      <c r="L8" s="45"/>
      <c r="M8" s="45"/>
      <c r="N8" s="14">
        <v>0</v>
      </c>
      <c r="O8" s="59"/>
      <c r="P8" s="57"/>
      <c r="Q8" s="57"/>
      <c r="V8" s="11"/>
    </row>
    <row r="9" spans="1:22" ht="36" customHeight="1" thickBot="1" x14ac:dyDescent="0.3">
      <c r="A9" s="6">
        <v>42767</v>
      </c>
      <c r="B9" s="7">
        <v>37288</v>
      </c>
      <c r="C9" s="8" t="s">
        <v>21</v>
      </c>
      <c r="D9" s="8" t="s">
        <v>22</v>
      </c>
      <c r="E9" s="8">
        <v>2</v>
      </c>
      <c r="F9" s="9">
        <v>42768</v>
      </c>
      <c r="G9" s="9">
        <v>42768</v>
      </c>
      <c r="H9" s="8">
        <v>70401</v>
      </c>
      <c r="I9" s="8" t="s">
        <v>30</v>
      </c>
      <c r="J9" s="8" t="s">
        <v>31</v>
      </c>
      <c r="K9" s="8" t="s">
        <v>25</v>
      </c>
      <c r="L9" s="8">
        <v>0</v>
      </c>
      <c r="M9" s="8">
        <v>2015</v>
      </c>
      <c r="N9" s="8">
        <v>0</v>
      </c>
      <c r="O9" s="16" t="s">
        <v>32</v>
      </c>
      <c r="P9" s="7">
        <v>45291</v>
      </c>
      <c r="Q9" s="7" t="s">
        <v>26</v>
      </c>
      <c r="V9" s="11"/>
    </row>
    <row r="10" spans="1:22" ht="45.75" thickBot="1" x14ac:dyDescent="0.3">
      <c r="A10" s="70">
        <v>42767</v>
      </c>
      <c r="B10" s="71">
        <v>37288</v>
      </c>
      <c r="C10" s="16" t="s">
        <v>21</v>
      </c>
      <c r="D10" s="16" t="s">
        <v>22</v>
      </c>
      <c r="E10" s="16">
        <v>2</v>
      </c>
      <c r="F10" s="72">
        <v>42768</v>
      </c>
      <c r="G10" s="72">
        <v>42768</v>
      </c>
      <c r="H10" s="16">
        <v>75420</v>
      </c>
      <c r="I10" s="16" t="s">
        <v>54</v>
      </c>
      <c r="J10" s="16" t="s">
        <v>55</v>
      </c>
      <c r="K10" s="16" t="s">
        <v>56</v>
      </c>
      <c r="L10" s="16">
        <v>0</v>
      </c>
      <c r="M10" s="16">
        <v>2015</v>
      </c>
      <c r="N10" s="16">
        <v>0</v>
      </c>
      <c r="O10" s="73">
        <v>95000</v>
      </c>
      <c r="P10" s="71">
        <v>45291</v>
      </c>
      <c r="Q10" s="71" t="s">
        <v>26</v>
      </c>
    </row>
    <row r="11" spans="1:22" ht="36.75" thickBot="1" x14ac:dyDescent="0.3">
      <c r="A11" s="70">
        <v>42767</v>
      </c>
      <c r="B11" s="71">
        <v>37288</v>
      </c>
      <c r="C11" s="16" t="s">
        <v>21</v>
      </c>
      <c r="D11" s="16" t="s">
        <v>22</v>
      </c>
      <c r="E11" s="16">
        <v>2</v>
      </c>
      <c r="F11" s="72">
        <v>42768</v>
      </c>
      <c r="G11" s="72">
        <v>42768</v>
      </c>
      <c r="H11" s="16">
        <v>75410</v>
      </c>
      <c r="I11" s="16" t="s">
        <v>57</v>
      </c>
      <c r="J11" s="16" t="s">
        <v>58</v>
      </c>
      <c r="K11" s="16" t="s">
        <v>56</v>
      </c>
      <c r="L11" s="16">
        <v>0</v>
      </c>
      <c r="M11" s="16">
        <v>2015</v>
      </c>
      <c r="N11" s="16">
        <v>0</v>
      </c>
      <c r="O11" s="15">
        <v>30</v>
      </c>
      <c r="P11" s="71">
        <v>45291</v>
      </c>
      <c r="Q11" s="71" t="s">
        <v>26</v>
      </c>
    </row>
  </sheetData>
  <mergeCells count="35">
    <mergeCell ref="A7:A8"/>
    <mergeCell ref="B7:B8"/>
    <mergeCell ref="C7:C8"/>
    <mergeCell ref="D7:D8"/>
    <mergeCell ref="E7:E8"/>
    <mergeCell ref="A1:A2"/>
    <mergeCell ref="B1:B2"/>
    <mergeCell ref="D1:G1"/>
    <mergeCell ref="H1:K1"/>
    <mergeCell ref="L1:Q1"/>
    <mergeCell ref="Q7:Q8"/>
    <mergeCell ref="M7:M8"/>
    <mergeCell ref="O7:O8"/>
    <mergeCell ref="P7:P8"/>
    <mergeCell ref="F7:F8"/>
    <mergeCell ref="G7:G8"/>
    <mergeCell ref="H7:H8"/>
    <mergeCell ref="J7:J8"/>
    <mergeCell ref="K7:K8"/>
    <mergeCell ref="L7:L8"/>
    <mergeCell ref="A5:A6"/>
    <mergeCell ref="B5:B6"/>
    <mergeCell ref="C5:C6"/>
    <mergeCell ref="D5:D6"/>
    <mergeCell ref="E5:E6"/>
    <mergeCell ref="F5:F6"/>
    <mergeCell ref="G5:G6"/>
    <mergeCell ref="H5:H6"/>
    <mergeCell ref="J5:J6"/>
    <mergeCell ref="K5:K6"/>
    <mergeCell ref="L5:L6"/>
    <mergeCell ref="M5:M6"/>
    <mergeCell ref="O5:O6"/>
    <mergeCell ref="P5:P6"/>
    <mergeCell ref="Q5:Q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Finanční plán_OP PPR_ITI</vt:lpstr>
      <vt:lpstr>Indikátory_OP PPR-ITI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Kleinwächterová Kristína Mgr. (IPR/SSP)</dc:creator>
  <cp:lastModifiedBy>Kleinwächterová Kristína Mgr. (IPR/SSP)</cp:lastModifiedBy>
  <dcterms:created xsi:type="dcterms:W3CDTF">2018-09-18T14:29:19Z</dcterms:created>
  <dcterms:modified xsi:type="dcterms:W3CDTF">2018-11-20T16:15:20Z</dcterms:modified>
</cp:coreProperties>
</file>